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уперсайты" sheetId="2" r:id="rId1"/>
  </sheets>
  <definedNames>
    <definedName name="_xlnm._FilterDatabase" localSheetId="0" hidden="1">'Цифровые суперсайты'!$A$1:$Q$21</definedName>
  </definedNames>
  <calcPr calcId="162913"/>
</workbook>
</file>

<file path=xl/calcChain.xml><?xml version="1.0" encoding="utf-8"?>
<calcChain xmlns="http://schemas.openxmlformats.org/spreadsheetml/2006/main">
  <c r="O22" i="2" l="1"/>
  <c r="P22" i="2" s="1"/>
  <c r="O2" i="2" l="1"/>
  <c r="P2" i="2" s="1"/>
  <c r="O21" i="2"/>
  <c r="P21" i="2" s="1"/>
  <c r="O20" i="2"/>
  <c r="P20" i="2" s="1"/>
  <c r="O19" i="2"/>
  <c r="P19" i="2" s="1"/>
  <c r="O18" i="2"/>
  <c r="P18" i="2" s="1"/>
  <c r="O17" i="2"/>
  <c r="P17" i="2" s="1"/>
  <c r="O16" i="2"/>
  <c r="P16" i="2" s="1"/>
  <c r="O15" i="2"/>
  <c r="P15" i="2" s="1"/>
  <c r="O14" i="2"/>
  <c r="P14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P8" i="2" s="1"/>
  <c r="O7" i="2"/>
  <c r="P7" i="2" s="1"/>
  <c r="O6" i="2"/>
  <c r="P6" i="2" s="1"/>
  <c r="O5" i="2"/>
  <c r="P5" i="2" s="1"/>
  <c r="O4" i="2"/>
  <c r="P4" i="2" s="1"/>
  <c r="O3" i="2"/>
  <c r="P3" i="2" s="1"/>
</calcChain>
</file>

<file path=xl/sharedStrings.xml><?xml version="1.0" encoding="utf-8"?>
<sst xmlns="http://schemas.openxmlformats.org/spreadsheetml/2006/main" count="248" uniqueCount="80">
  <si>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</si>
  <si>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</si>
  <si>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</si>
  <si>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</si>
  <si>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</si>
  <si>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</si>
  <si>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</si>
  <si>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Координаты</t>
  </si>
  <si>
    <t>Екатеринбург</t>
  </si>
  <si>
    <t>Фото</t>
  </si>
  <si>
    <t>Карта</t>
  </si>
  <si>
    <t>Формат, м.</t>
  </si>
  <si>
    <t>Аренда</t>
  </si>
  <si>
    <t>Есть</t>
  </si>
  <si>
    <t>Б</t>
  </si>
  <si>
    <t>Бебеля - Кирова</t>
  </si>
  <si>
    <t>Луганская - Объездная (в Аэропорт "Кольцово")(видеоэкран)</t>
  </si>
  <si>
    <t>Луганская - Объездная (из Аэропорта "Кольцово")(видеоэкран)</t>
  </si>
  <si>
    <t>Малышева - Новгородцевой (Видеоэкран)</t>
  </si>
  <si>
    <t>Халтурина - Опалихинская (ТЦ "Карнавал")(видеоэкран)</t>
  </si>
  <si>
    <t>8 Марта,179 (ост. Южная) в центр</t>
  </si>
  <si>
    <t>8 Марта,179 (ост. Южная)(видеоэкран) из центра</t>
  </si>
  <si>
    <t>C. Дерябиной - пер. Встречный (Видеоэкран)</t>
  </si>
  <si>
    <t>Дублер Сибирского тракта, 21 (МЦ "Гулливер")(видеоэкран)</t>
  </si>
  <si>
    <t>Комсомольская - Хрустальная, напр. 31а</t>
  </si>
  <si>
    <t>Космонавтов - Шефская  (ТЦ Веер-Молл)</t>
  </si>
  <si>
    <t>Малышева - Высоцкого</t>
  </si>
  <si>
    <t>Металлургов-Викулова(выезд)(видеоэкран)</t>
  </si>
  <si>
    <t>Московская - Объездная</t>
  </si>
  <si>
    <t>Московская - Фурманова (ТЦ "Фан-Фан")(видеоэкран)</t>
  </si>
  <si>
    <t>Щербакова - Самолетная</t>
  </si>
  <si>
    <t>4x12</t>
  </si>
  <si>
    <t>5x15</t>
  </si>
  <si>
    <t>А</t>
  </si>
  <si>
    <t>56.841650,60.562351</t>
  </si>
  <si>
    <t>56.8006090,60.6397549</t>
  </si>
  <si>
    <t>56.8417409,60.6726813</t>
  </si>
  <si>
    <t>56.8570310,60.5494344</t>
  </si>
  <si>
    <t>56.8003122,60.6125963</t>
  </si>
  <si>
    <t>56.8228027,60.5616225</t>
  </si>
  <si>
    <t>56.8227271,60.7081673</t>
  </si>
  <si>
    <t>56.8272619,60.6623186</t>
  </si>
  <si>
    <t>56.9153279,60.6114840</t>
  </si>
  <si>
    <t>56.8421501,60.6698533</t>
  </si>
  <si>
    <t>56.8266865,60.5426757</t>
  </si>
  <si>
    <t>56.8268750,60.5072827</t>
  </si>
  <si>
    <t>56.7920122,60.5969098</t>
  </si>
  <si>
    <t>56.8146553,60.5898875</t>
  </si>
  <si>
    <t>56.793547078,60.642344343</t>
  </si>
  <si>
    <t>ЕЦС - 1</t>
  </si>
  <si>
    <t>ЕЦС - 2</t>
  </si>
  <si>
    <t>ЕЦС - 3</t>
  </si>
  <si>
    <t>ЕЦС - 4</t>
  </si>
  <si>
    <t>ЕЦС - 5</t>
  </si>
  <si>
    <t>ЕЦС - 6</t>
  </si>
  <si>
    <t>ЕЦС - 7</t>
  </si>
  <si>
    <t>ЕЦС - 8</t>
  </si>
  <si>
    <t>ЕЦС - 9</t>
  </si>
  <si>
    <t>ЕЦС - 10</t>
  </si>
  <si>
    <t>ЕЦС - 11</t>
  </si>
  <si>
    <t>ЕЦС - 12</t>
  </si>
  <si>
    <t>ЕЦС - 13</t>
  </si>
  <si>
    <t>ЕЦС - 14</t>
  </si>
  <si>
    <t>ЕЦС - 15</t>
  </si>
  <si>
    <t>ЕЦС - 16</t>
  </si>
  <si>
    <t>ЕЦС - 17</t>
  </si>
  <si>
    <t>ЕЦС - 18</t>
  </si>
  <si>
    <t>ЕЦС - 19</t>
  </si>
  <si>
    <t>ЕЦС - 20</t>
  </si>
  <si>
    <t>Ролик, сек.</t>
  </si>
  <si>
    <t>Период, дней</t>
  </si>
  <si>
    <t>Металлургов, 84 (ТЦ "МЕГА")(выезд)(Видеоэкран)</t>
  </si>
  <si>
    <t>Цифровые суперсайты</t>
  </si>
  <si>
    <t>Видео</t>
  </si>
  <si>
    <t>Выходов в сутки</t>
  </si>
  <si>
    <t>Выходов в час</t>
  </si>
  <si>
    <t>Выходов за период</t>
  </si>
  <si>
    <t>Луганская, 59д (выезд из города в а/п "Кольцово")</t>
  </si>
  <si>
    <t>ЕЦС - 21</t>
  </si>
  <si>
    <t>56.798678, 60.645502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</si>
</sst>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axqLmG" TargetMode="External"/><Relationship Id="rId13" Type="http://schemas.openxmlformats.org/officeDocument/2006/relationships/hyperlink" Target="https://yandex.ru/maps/-/CDaxq2Jd" TargetMode="External"/><Relationship Id="rId18" Type="http://schemas.openxmlformats.org/officeDocument/2006/relationships/hyperlink" Target="https://yandex.ru/maps/-/CDa3YN2p" TargetMode="External"/><Relationship Id="rId26" Type="http://schemas.openxmlformats.org/officeDocument/2006/relationships/hyperlink" Target="https://disk.yandex.ru/i/rb24uwmZkHl73Q" TargetMode="External"/><Relationship Id="rId39" Type="http://schemas.openxmlformats.org/officeDocument/2006/relationships/hyperlink" Target="https://disk.yandex.ru/i/DJKbw3_J2hte0Q" TargetMode="External"/><Relationship Id="rId3" Type="http://schemas.openxmlformats.org/officeDocument/2006/relationships/hyperlink" Target="https://yandex.ru/maps/-/CDaxqWlm" TargetMode="External"/><Relationship Id="rId21" Type="http://schemas.openxmlformats.org/officeDocument/2006/relationships/hyperlink" Target="https://disk.yandex.ru/i/1XyN5XwoOx_CUA" TargetMode="External"/><Relationship Id="rId34" Type="http://schemas.openxmlformats.org/officeDocument/2006/relationships/hyperlink" Target="https://disk.yandex.ru/i/aZyW_b3MB6b_cA" TargetMode="External"/><Relationship Id="rId42" Type="http://schemas.openxmlformats.org/officeDocument/2006/relationships/hyperlink" Target="https://yandex.ru/maps/-/CHaMvOyL" TargetMode="External"/><Relationship Id="rId7" Type="http://schemas.openxmlformats.org/officeDocument/2006/relationships/hyperlink" Target="https://yandex.ru/maps/-/CDaxqH42" TargetMode="External"/><Relationship Id="rId12" Type="http://schemas.openxmlformats.org/officeDocument/2006/relationships/hyperlink" Target="https://yandex.ru/maps/-/CDaxq2Jd" TargetMode="External"/><Relationship Id="rId17" Type="http://schemas.openxmlformats.org/officeDocument/2006/relationships/hyperlink" Target="https://yandex.ru/maps/-/CDa3YJ25" TargetMode="External"/><Relationship Id="rId25" Type="http://schemas.openxmlformats.org/officeDocument/2006/relationships/hyperlink" Target="https://disk.yandex.ru/i/CMvvG5qqVWuS_w" TargetMode="External"/><Relationship Id="rId33" Type="http://schemas.openxmlformats.org/officeDocument/2006/relationships/hyperlink" Target="https://disk.yandex.ru/i/L5AsU5ZsMC7Mnw" TargetMode="External"/><Relationship Id="rId38" Type="http://schemas.openxmlformats.org/officeDocument/2006/relationships/hyperlink" Target="https://disk.yandex.ru/i/AMMgXxVTvZuAlw" TargetMode="External"/><Relationship Id="rId2" Type="http://schemas.openxmlformats.org/officeDocument/2006/relationships/hyperlink" Target="https://yandex.ru/maps/-/CDaxqWlm" TargetMode="External"/><Relationship Id="rId16" Type="http://schemas.openxmlformats.org/officeDocument/2006/relationships/hyperlink" Target="https://yandex.ru/maps/-/CDa3YF53" TargetMode="External"/><Relationship Id="rId20" Type="http://schemas.openxmlformats.org/officeDocument/2006/relationships/hyperlink" Target="https://yandex.ru/maps/-/CDa3YV35" TargetMode="External"/><Relationship Id="rId29" Type="http://schemas.openxmlformats.org/officeDocument/2006/relationships/hyperlink" Target="https://disk.yandex.ru/i/ll_rEA6PaZn9_w" TargetMode="External"/><Relationship Id="rId41" Type="http://schemas.openxmlformats.org/officeDocument/2006/relationships/hyperlink" Target="https://disk.yandex.ru/i/4ABwKdg-pBBICg" TargetMode="External"/><Relationship Id="rId1" Type="http://schemas.openxmlformats.org/officeDocument/2006/relationships/hyperlink" Target="https://yandex.ru/maps/-/CDaxqZ-V" TargetMode="External"/><Relationship Id="rId6" Type="http://schemas.openxmlformats.org/officeDocument/2006/relationships/hyperlink" Target="https://yandex.ru/maps/-/CDaxqH42" TargetMode="External"/><Relationship Id="rId11" Type="http://schemas.openxmlformats.org/officeDocument/2006/relationships/hyperlink" Target="https://yandex.ru/maps/-/CDaxqXM8" TargetMode="External"/><Relationship Id="rId24" Type="http://schemas.openxmlformats.org/officeDocument/2006/relationships/hyperlink" Target="https://disk.yandex.ru/i/OcV7NvGxZXekOQ" TargetMode="External"/><Relationship Id="rId32" Type="http://schemas.openxmlformats.org/officeDocument/2006/relationships/hyperlink" Target="https://disk.yandex.ru/i/W_JJkdX_k5ZkgA" TargetMode="External"/><Relationship Id="rId37" Type="http://schemas.openxmlformats.org/officeDocument/2006/relationships/hyperlink" Target="https://disk.yandex.ru/i/jPmXnApSdKx6Mg" TargetMode="External"/><Relationship Id="rId40" Type="http://schemas.openxmlformats.org/officeDocument/2006/relationships/hyperlink" Target="https://disk.yandex.ru/i/WY_oq5ecN-Z0Vw" TargetMode="External"/><Relationship Id="rId5" Type="http://schemas.openxmlformats.org/officeDocument/2006/relationships/hyperlink" Target="https://yandex.ru/maps/-/CDaxq87D" TargetMode="External"/><Relationship Id="rId15" Type="http://schemas.openxmlformats.org/officeDocument/2006/relationships/hyperlink" Target="https://yandex.ru/maps/-/CDa3YBm1" TargetMode="External"/><Relationship Id="rId23" Type="http://schemas.openxmlformats.org/officeDocument/2006/relationships/hyperlink" Target="https://disk.yandex.ru/i/rQaz2LPL3AdxQQ" TargetMode="External"/><Relationship Id="rId28" Type="http://schemas.openxmlformats.org/officeDocument/2006/relationships/hyperlink" Target="https://disk.yandex.ru/i/31W1qqZi4d2xXw" TargetMode="External"/><Relationship Id="rId36" Type="http://schemas.openxmlformats.org/officeDocument/2006/relationships/hyperlink" Target="https://disk.yandex.ru/i/npCRMzIHIK_9_Q" TargetMode="External"/><Relationship Id="rId10" Type="http://schemas.openxmlformats.org/officeDocument/2006/relationships/hyperlink" Target="https://yandex.ru/maps/-/CDaxqPLq" TargetMode="External"/><Relationship Id="rId19" Type="http://schemas.openxmlformats.org/officeDocument/2006/relationships/hyperlink" Target="https://yandex.ru/maps/-/CDa3YVMD" TargetMode="External"/><Relationship Id="rId31" Type="http://schemas.openxmlformats.org/officeDocument/2006/relationships/hyperlink" Target="https://disk.yandex.ru/i/dFANTmFaIoVNqw" TargetMode="External"/><Relationship Id="rId4" Type="http://schemas.openxmlformats.org/officeDocument/2006/relationships/hyperlink" Target="https://yandex.ru/maps/-/CDaxq87D" TargetMode="External"/><Relationship Id="rId9" Type="http://schemas.openxmlformats.org/officeDocument/2006/relationships/hyperlink" Target="https://yandex.ru/maps/-/CDaxqLmG" TargetMode="External"/><Relationship Id="rId14" Type="http://schemas.openxmlformats.org/officeDocument/2006/relationships/hyperlink" Target="https://yandex.ru/maps/-/CDaxq-Ns" TargetMode="External"/><Relationship Id="rId22" Type="http://schemas.openxmlformats.org/officeDocument/2006/relationships/hyperlink" Target="https://disk.yandex.ru/i/iNGoDM1vWQ5d-A" TargetMode="External"/><Relationship Id="rId27" Type="http://schemas.openxmlformats.org/officeDocument/2006/relationships/hyperlink" Target="https://disk.yandex.ru/i/0chQ3rkzHGXKlQ" TargetMode="External"/><Relationship Id="rId30" Type="http://schemas.openxmlformats.org/officeDocument/2006/relationships/hyperlink" Target="https://disk.yandex.ru/i/HsaoPAyc1p9O4g" TargetMode="External"/><Relationship Id="rId35" Type="http://schemas.openxmlformats.org/officeDocument/2006/relationships/hyperlink" Target="https://disk.yandex.ru/i/eNNemGplXF_VrA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activeCell="C5" sqref="C5"/>
    </sheetView>
  </sheetViews>
  <sheetFormatPr defaultRowHeight="12.75" x14ac:dyDescent="0.25"/>
  <cols>
    <col min="1" max="1" width="11.85546875" style="3" customWidth="1"/>
    <col min="2" max="2" width="19.42578125" style="3" customWidth="1"/>
    <col min="3" max="3" width="32.14062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3" customWidth="1"/>
    <col min="10" max="10" width="8.7109375" style="3" customWidth="1"/>
    <col min="11" max="11" width="14.28515625" style="3" customWidth="1"/>
    <col min="12" max="12" width="16.85546875" style="3" customWidth="1"/>
    <col min="13" max="13" width="18.7109375" style="3" customWidth="1"/>
    <col min="14" max="14" width="16.85546875" style="3" customWidth="1"/>
    <col min="15" max="15" width="21.5703125" style="3" customWidth="1"/>
    <col min="16" max="16" width="11.7109375" style="4" customWidth="1"/>
    <col min="17" max="17" width="24.7109375" style="1" customWidth="1"/>
    <col min="18" max="16384" width="9.140625" style="3"/>
  </cols>
  <sheetData>
    <row r="1" spans="1:17" s="5" customFormat="1" x14ac:dyDescent="0.25">
      <c r="A1" s="6" t="s">
        <v>0</v>
      </c>
      <c r="B1" s="6" t="s">
        <v>6</v>
      </c>
      <c r="C1" s="6" t="s">
        <v>1</v>
      </c>
      <c r="D1" s="6" t="s">
        <v>9</v>
      </c>
      <c r="E1" s="6" t="s">
        <v>10</v>
      </c>
      <c r="F1" s="6" t="s">
        <v>11</v>
      </c>
      <c r="G1" s="6" t="s">
        <v>2</v>
      </c>
      <c r="H1" s="6" t="s">
        <v>3</v>
      </c>
      <c r="I1" s="6" t="s">
        <v>5</v>
      </c>
      <c r="J1" s="6" t="s">
        <v>4</v>
      </c>
      <c r="K1" s="7" t="s">
        <v>69</v>
      </c>
      <c r="L1" s="7" t="s">
        <v>75</v>
      </c>
      <c r="M1" s="7" t="s">
        <v>74</v>
      </c>
      <c r="N1" s="7" t="s">
        <v>70</v>
      </c>
      <c r="O1" s="7" t="s">
        <v>76</v>
      </c>
      <c r="P1" s="6" t="s">
        <v>12</v>
      </c>
      <c r="Q1" s="6" t="s">
        <v>7</v>
      </c>
    </row>
    <row r="2" spans="1:17" s="1" customFormat="1" x14ac:dyDescent="0.25">
      <c r="A2" s="8" t="s">
        <v>8</v>
      </c>
      <c r="B2" s="8" t="s">
        <v>72</v>
      </c>
      <c r="C2" s="8" t="s">
        <v>15</v>
      </c>
      <c r="D2" s="9" t="s">
        <v>9</v>
      </c>
      <c r="E2" s="9" t="s">
        <v>10</v>
      </c>
      <c r="F2" s="8" t="s">
        <v>31</v>
      </c>
      <c r="G2" s="10" t="s">
        <v>33</v>
      </c>
      <c r="H2" s="8" t="s">
        <v>13</v>
      </c>
      <c r="I2" s="8" t="s">
        <v>73</v>
      </c>
      <c r="J2" s="8" t="s">
        <v>49</v>
      </c>
      <c r="K2" s="11">
        <v>5</v>
      </c>
      <c r="L2" s="11">
        <v>60</v>
      </c>
      <c r="M2" s="11">
        <v>1440</v>
      </c>
      <c r="N2" s="11">
        <v>15</v>
      </c>
      <c r="O2" s="11">
        <f>N2*M2</f>
        <v>21600</v>
      </c>
      <c r="P2" s="2">
        <f>2.78*O2</f>
        <v>60047.999999999993</v>
      </c>
      <c r="Q2" s="8" t="s">
        <v>34</v>
      </c>
    </row>
    <row r="3" spans="1:17" s="1" customFormat="1" ht="25.5" x14ac:dyDescent="0.25">
      <c r="A3" s="8" t="s">
        <v>8</v>
      </c>
      <c r="B3" s="8" t="s">
        <v>72</v>
      </c>
      <c r="C3" s="8" t="s">
        <v>16</v>
      </c>
      <c r="D3" s="9" t="s">
        <v>9</v>
      </c>
      <c r="E3" s="9" t="s">
        <v>10</v>
      </c>
      <c r="F3" s="8" t="s">
        <v>31</v>
      </c>
      <c r="G3" s="8" t="s">
        <v>33</v>
      </c>
      <c r="H3" s="8" t="s">
        <v>13</v>
      </c>
      <c r="I3" s="8" t="s">
        <v>73</v>
      </c>
      <c r="J3" s="8" t="s">
        <v>50</v>
      </c>
      <c r="K3" s="11">
        <v>5</v>
      </c>
      <c r="L3" s="11">
        <v>60</v>
      </c>
      <c r="M3" s="11">
        <v>1440</v>
      </c>
      <c r="N3" s="11">
        <v>15</v>
      </c>
      <c r="O3" s="11">
        <f t="shared" ref="O3:O21" si="0">N3*M3</f>
        <v>21600</v>
      </c>
      <c r="P3" s="2">
        <f>2.32*O3</f>
        <v>50112</v>
      </c>
      <c r="Q3" s="8" t="s">
        <v>35</v>
      </c>
    </row>
    <row r="4" spans="1:17" s="1" customFormat="1" ht="25.5" x14ac:dyDescent="0.25">
      <c r="A4" s="8" t="s">
        <v>8</v>
      </c>
      <c r="B4" s="8" t="s">
        <v>72</v>
      </c>
      <c r="C4" s="8" t="s">
        <v>17</v>
      </c>
      <c r="D4" s="9" t="s">
        <v>9</v>
      </c>
      <c r="E4" s="9" t="s">
        <v>10</v>
      </c>
      <c r="F4" s="8" t="s">
        <v>31</v>
      </c>
      <c r="G4" s="8" t="s">
        <v>14</v>
      </c>
      <c r="H4" s="8" t="s">
        <v>13</v>
      </c>
      <c r="I4" s="8" t="s">
        <v>73</v>
      </c>
      <c r="J4" s="8" t="s">
        <v>51</v>
      </c>
      <c r="K4" s="11">
        <v>5</v>
      </c>
      <c r="L4" s="11">
        <v>60</v>
      </c>
      <c r="M4" s="11">
        <v>1440</v>
      </c>
      <c r="N4" s="11">
        <v>15</v>
      </c>
      <c r="O4" s="11">
        <f t="shared" si="0"/>
        <v>21600</v>
      </c>
      <c r="P4" s="2">
        <f>2.1*O4</f>
        <v>45360</v>
      </c>
      <c r="Q4" s="8" t="s">
        <v>35</v>
      </c>
    </row>
    <row r="5" spans="1:17" s="1" customFormat="1" ht="25.5" x14ac:dyDescent="0.25">
      <c r="A5" s="8" t="s">
        <v>8</v>
      </c>
      <c r="B5" s="8" t="s">
        <v>72</v>
      </c>
      <c r="C5" s="8" t="s">
        <v>18</v>
      </c>
      <c r="D5" s="9" t="s">
        <v>9</v>
      </c>
      <c r="E5" s="9" t="s">
        <v>10</v>
      </c>
      <c r="F5" s="8" t="s">
        <v>31</v>
      </c>
      <c r="G5" s="8" t="s">
        <v>33</v>
      </c>
      <c r="H5" s="8" t="s">
        <v>13</v>
      </c>
      <c r="I5" s="8" t="s">
        <v>73</v>
      </c>
      <c r="J5" s="8" t="s">
        <v>52</v>
      </c>
      <c r="K5" s="11">
        <v>5</v>
      </c>
      <c r="L5" s="11">
        <v>60</v>
      </c>
      <c r="M5" s="11">
        <v>1440</v>
      </c>
      <c r="N5" s="11">
        <v>15</v>
      </c>
      <c r="O5" s="11">
        <f t="shared" si="0"/>
        <v>21600</v>
      </c>
      <c r="P5" s="2">
        <f>2.33*O5</f>
        <v>50328</v>
      </c>
      <c r="Q5" s="8" t="s">
        <v>36</v>
      </c>
    </row>
    <row r="6" spans="1:17" s="1" customFormat="1" ht="25.5" x14ac:dyDescent="0.25">
      <c r="A6" s="8" t="s">
        <v>8</v>
      </c>
      <c r="B6" s="8" t="s">
        <v>72</v>
      </c>
      <c r="C6" s="8" t="s">
        <v>18</v>
      </c>
      <c r="D6" s="9" t="s">
        <v>9</v>
      </c>
      <c r="E6" s="9" t="s">
        <v>10</v>
      </c>
      <c r="F6" s="8" t="s">
        <v>31</v>
      </c>
      <c r="G6" s="8" t="s">
        <v>14</v>
      </c>
      <c r="H6" s="8" t="s">
        <v>13</v>
      </c>
      <c r="I6" s="8" t="s">
        <v>73</v>
      </c>
      <c r="J6" s="8" t="s">
        <v>53</v>
      </c>
      <c r="K6" s="11">
        <v>5</v>
      </c>
      <c r="L6" s="11">
        <v>60</v>
      </c>
      <c r="M6" s="11">
        <v>1440</v>
      </c>
      <c r="N6" s="11">
        <v>15</v>
      </c>
      <c r="O6" s="11">
        <f t="shared" si="0"/>
        <v>21600</v>
      </c>
      <c r="P6" s="2">
        <f>2.1*O6</f>
        <v>45360</v>
      </c>
      <c r="Q6" s="8" t="s">
        <v>36</v>
      </c>
    </row>
    <row r="7" spans="1:17" s="1" customFormat="1" ht="25.5" x14ac:dyDescent="0.25">
      <c r="A7" s="8" t="s">
        <v>8</v>
      </c>
      <c r="B7" s="8" t="s">
        <v>72</v>
      </c>
      <c r="C7" s="8" t="s">
        <v>19</v>
      </c>
      <c r="D7" s="9" t="s">
        <v>9</v>
      </c>
      <c r="E7" s="9" t="s">
        <v>10</v>
      </c>
      <c r="F7" s="8" t="s">
        <v>31</v>
      </c>
      <c r="G7" s="8" t="s">
        <v>33</v>
      </c>
      <c r="H7" s="8" t="s">
        <v>13</v>
      </c>
      <c r="I7" s="8" t="s">
        <v>73</v>
      </c>
      <c r="J7" s="8" t="s">
        <v>54</v>
      </c>
      <c r="K7" s="11">
        <v>5</v>
      </c>
      <c r="L7" s="11">
        <v>60</v>
      </c>
      <c r="M7" s="11">
        <v>1440</v>
      </c>
      <c r="N7" s="11">
        <v>15</v>
      </c>
      <c r="O7" s="11">
        <f t="shared" si="0"/>
        <v>21600</v>
      </c>
      <c r="P7" s="2">
        <f>2.78*O7</f>
        <v>60047.999999999993</v>
      </c>
      <c r="Q7" s="8" t="s">
        <v>37</v>
      </c>
    </row>
    <row r="8" spans="1:17" s="1" customFormat="1" ht="25.5" x14ac:dyDescent="0.25">
      <c r="A8" s="8" t="s">
        <v>8</v>
      </c>
      <c r="B8" s="8" t="s">
        <v>72</v>
      </c>
      <c r="C8" s="8" t="s">
        <v>19</v>
      </c>
      <c r="D8" s="9" t="s">
        <v>9</v>
      </c>
      <c r="E8" s="9" t="s">
        <v>10</v>
      </c>
      <c r="F8" s="8" t="s">
        <v>31</v>
      </c>
      <c r="G8" s="8" t="s">
        <v>14</v>
      </c>
      <c r="H8" s="8" t="s">
        <v>13</v>
      </c>
      <c r="I8" s="8" t="s">
        <v>73</v>
      </c>
      <c r="J8" s="8" t="s">
        <v>55</v>
      </c>
      <c r="K8" s="11">
        <v>5</v>
      </c>
      <c r="L8" s="11">
        <v>60</v>
      </c>
      <c r="M8" s="11">
        <v>1440</v>
      </c>
      <c r="N8" s="11">
        <v>15</v>
      </c>
      <c r="O8" s="11">
        <f t="shared" si="0"/>
        <v>21600</v>
      </c>
      <c r="P8" s="2">
        <f>2.1*O8</f>
        <v>45360</v>
      </c>
      <c r="Q8" s="8" t="s">
        <v>37</v>
      </c>
    </row>
    <row r="9" spans="1:17" s="1" customFormat="1" x14ac:dyDescent="0.25">
      <c r="A9" s="8" t="s">
        <v>8</v>
      </c>
      <c r="B9" s="8" t="s">
        <v>72</v>
      </c>
      <c r="C9" s="8" t="s">
        <v>20</v>
      </c>
      <c r="D9" s="9" t="s">
        <v>9</v>
      </c>
      <c r="E9" s="9" t="s">
        <v>10</v>
      </c>
      <c r="F9" s="8" t="s">
        <v>32</v>
      </c>
      <c r="G9" s="8" t="s">
        <v>33</v>
      </c>
      <c r="H9" s="8" t="s">
        <v>13</v>
      </c>
      <c r="I9" s="8" t="s">
        <v>73</v>
      </c>
      <c r="J9" s="8" t="s">
        <v>56</v>
      </c>
      <c r="K9" s="11">
        <v>5</v>
      </c>
      <c r="L9" s="11">
        <v>60</v>
      </c>
      <c r="M9" s="11">
        <v>1440</v>
      </c>
      <c r="N9" s="11">
        <v>15</v>
      </c>
      <c r="O9" s="11">
        <f t="shared" si="0"/>
        <v>21600</v>
      </c>
      <c r="P9" s="2">
        <f>4.18*O9</f>
        <v>90288</v>
      </c>
      <c r="Q9" s="8" t="s">
        <v>38</v>
      </c>
    </row>
    <row r="10" spans="1:17" s="1" customFormat="1" ht="25.5" x14ac:dyDescent="0.25">
      <c r="A10" s="8" t="s">
        <v>8</v>
      </c>
      <c r="B10" s="8" t="s">
        <v>72</v>
      </c>
      <c r="C10" s="8" t="s">
        <v>21</v>
      </c>
      <c r="D10" s="9" t="s">
        <v>9</v>
      </c>
      <c r="E10" s="9" t="s">
        <v>10</v>
      </c>
      <c r="F10" s="8" t="s">
        <v>32</v>
      </c>
      <c r="G10" s="8" t="s">
        <v>33</v>
      </c>
      <c r="H10" s="8" t="s">
        <v>13</v>
      </c>
      <c r="I10" s="8" t="s">
        <v>73</v>
      </c>
      <c r="J10" s="8" t="s">
        <v>57</v>
      </c>
      <c r="K10" s="11">
        <v>5</v>
      </c>
      <c r="L10" s="11">
        <v>60</v>
      </c>
      <c r="M10" s="11">
        <v>1440</v>
      </c>
      <c r="N10" s="11">
        <v>15</v>
      </c>
      <c r="O10" s="11">
        <f t="shared" si="0"/>
        <v>21600</v>
      </c>
      <c r="P10" s="2">
        <f>4.18*O10</f>
        <v>90288</v>
      </c>
      <c r="Q10" s="8" t="s">
        <v>38</v>
      </c>
    </row>
    <row r="11" spans="1:17" s="1" customFormat="1" ht="25.5" x14ac:dyDescent="0.25">
      <c r="A11" s="8" t="s">
        <v>8</v>
      </c>
      <c r="B11" s="8" t="s">
        <v>72</v>
      </c>
      <c r="C11" s="8" t="s">
        <v>22</v>
      </c>
      <c r="D11" s="9" t="s">
        <v>9</v>
      </c>
      <c r="E11" s="9" t="s">
        <v>10</v>
      </c>
      <c r="F11" s="8" t="s">
        <v>32</v>
      </c>
      <c r="G11" s="8" t="s">
        <v>33</v>
      </c>
      <c r="H11" s="8" t="s">
        <v>13</v>
      </c>
      <c r="I11" s="8" t="s">
        <v>73</v>
      </c>
      <c r="J11" s="8" t="s">
        <v>58</v>
      </c>
      <c r="K11" s="11">
        <v>5</v>
      </c>
      <c r="L11" s="11">
        <v>60</v>
      </c>
      <c r="M11" s="11">
        <v>1440</v>
      </c>
      <c r="N11" s="11">
        <v>15</v>
      </c>
      <c r="O11" s="11">
        <f t="shared" si="0"/>
        <v>21600</v>
      </c>
      <c r="P11" s="2">
        <f>3.48*O11</f>
        <v>75168</v>
      </c>
      <c r="Q11" s="8" t="s">
        <v>39</v>
      </c>
    </row>
    <row r="12" spans="1:17" s="1" customFormat="1" ht="25.5" x14ac:dyDescent="0.25">
      <c r="A12" s="8" t="s">
        <v>8</v>
      </c>
      <c r="B12" s="8" t="s">
        <v>72</v>
      </c>
      <c r="C12" s="8" t="s">
        <v>23</v>
      </c>
      <c r="D12" s="9" t="s">
        <v>9</v>
      </c>
      <c r="E12" s="9" t="s">
        <v>10</v>
      </c>
      <c r="F12" s="8" t="s">
        <v>32</v>
      </c>
      <c r="G12" s="8" t="s">
        <v>33</v>
      </c>
      <c r="H12" s="8" t="s">
        <v>13</v>
      </c>
      <c r="I12" s="8" t="s">
        <v>73</v>
      </c>
      <c r="J12" s="8" t="s">
        <v>59</v>
      </c>
      <c r="K12" s="11">
        <v>5</v>
      </c>
      <c r="L12" s="11">
        <v>60</v>
      </c>
      <c r="M12" s="11">
        <v>1440</v>
      </c>
      <c r="N12" s="11">
        <v>15</v>
      </c>
      <c r="O12" s="11">
        <f t="shared" si="0"/>
        <v>21600</v>
      </c>
      <c r="P12" s="2">
        <f>2.33*O12</f>
        <v>50328</v>
      </c>
      <c r="Q12" s="8" t="s">
        <v>40</v>
      </c>
    </row>
    <row r="13" spans="1:17" s="1" customFormat="1" ht="25.5" x14ac:dyDescent="0.25">
      <c r="A13" s="8" t="s">
        <v>8</v>
      </c>
      <c r="B13" s="8" t="s">
        <v>72</v>
      </c>
      <c r="C13" s="8" t="s">
        <v>24</v>
      </c>
      <c r="D13" s="9" t="s">
        <v>9</v>
      </c>
      <c r="E13" s="9" t="s">
        <v>10</v>
      </c>
      <c r="F13" s="8" t="s">
        <v>32</v>
      </c>
      <c r="G13" s="8" t="s">
        <v>33</v>
      </c>
      <c r="H13" s="8" t="s">
        <v>13</v>
      </c>
      <c r="I13" s="8" t="s">
        <v>73</v>
      </c>
      <c r="J13" s="8" t="s">
        <v>60</v>
      </c>
      <c r="K13" s="11">
        <v>5</v>
      </c>
      <c r="L13" s="11">
        <v>60</v>
      </c>
      <c r="M13" s="11">
        <v>1440</v>
      </c>
      <c r="N13" s="11">
        <v>15</v>
      </c>
      <c r="O13" s="11">
        <f t="shared" si="0"/>
        <v>21600</v>
      </c>
      <c r="P13" s="2">
        <f>2.78*O13</f>
        <v>60047.999999999993</v>
      </c>
      <c r="Q13" s="8" t="s">
        <v>41</v>
      </c>
    </row>
    <row r="14" spans="1:17" s="1" customFormat="1" ht="25.5" x14ac:dyDescent="0.25">
      <c r="A14" s="8" t="s">
        <v>8</v>
      </c>
      <c r="B14" s="8" t="s">
        <v>72</v>
      </c>
      <c r="C14" s="8" t="s">
        <v>24</v>
      </c>
      <c r="D14" s="9" t="s">
        <v>9</v>
      </c>
      <c r="E14" s="9" t="s">
        <v>10</v>
      </c>
      <c r="F14" s="8" t="s">
        <v>32</v>
      </c>
      <c r="G14" s="8" t="s">
        <v>14</v>
      </c>
      <c r="H14" s="8" t="s">
        <v>13</v>
      </c>
      <c r="I14" s="8" t="s">
        <v>73</v>
      </c>
      <c r="J14" s="8" t="s">
        <v>61</v>
      </c>
      <c r="K14" s="11">
        <v>5</v>
      </c>
      <c r="L14" s="11">
        <v>60</v>
      </c>
      <c r="M14" s="11">
        <v>1440</v>
      </c>
      <c r="N14" s="11">
        <v>15</v>
      </c>
      <c r="O14" s="11">
        <f t="shared" si="0"/>
        <v>21600</v>
      </c>
      <c r="P14" s="2">
        <f>2.1*O14</f>
        <v>45360</v>
      </c>
      <c r="Q14" s="8" t="s">
        <v>41</v>
      </c>
    </row>
    <row r="15" spans="1:17" s="1" customFormat="1" ht="25.5" x14ac:dyDescent="0.25">
      <c r="A15" s="8" t="s">
        <v>8</v>
      </c>
      <c r="B15" s="8" t="s">
        <v>72</v>
      </c>
      <c r="C15" s="8" t="s">
        <v>25</v>
      </c>
      <c r="D15" s="9" t="s">
        <v>9</v>
      </c>
      <c r="E15" s="9" t="s">
        <v>10</v>
      </c>
      <c r="F15" s="8" t="s">
        <v>32</v>
      </c>
      <c r="G15" s="8" t="s">
        <v>33</v>
      </c>
      <c r="H15" s="8" t="s">
        <v>13</v>
      </c>
      <c r="I15" s="8" t="s">
        <v>73</v>
      </c>
      <c r="J15" s="8" t="s">
        <v>62</v>
      </c>
      <c r="K15" s="11">
        <v>5</v>
      </c>
      <c r="L15" s="11">
        <v>60</v>
      </c>
      <c r="M15" s="11">
        <v>1440</v>
      </c>
      <c r="N15" s="11">
        <v>15</v>
      </c>
      <c r="O15" s="11">
        <f t="shared" si="0"/>
        <v>21600</v>
      </c>
      <c r="P15" s="2">
        <f>3.48*O15</f>
        <v>75168</v>
      </c>
      <c r="Q15" s="8" t="s">
        <v>42</v>
      </c>
    </row>
    <row r="16" spans="1:17" s="1" customFormat="1" x14ac:dyDescent="0.25">
      <c r="A16" s="8" t="s">
        <v>8</v>
      </c>
      <c r="B16" s="8" t="s">
        <v>72</v>
      </c>
      <c r="C16" s="8" t="s">
        <v>26</v>
      </c>
      <c r="D16" s="9" t="s">
        <v>9</v>
      </c>
      <c r="E16" s="9" t="s">
        <v>10</v>
      </c>
      <c r="F16" s="8" t="s">
        <v>32</v>
      </c>
      <c r="G16" s="8" t="s">
        <v>14</v>
      </c>
      <c r="H16" s="8" t="s">
        <v>13</v>
      </c>
      <c r="I16" s="8" t="s">
        <v>73</v>
      </c>
      <c r="J16" s="8" t="s">
        <v>63</v>
      </c>
      <c r="K16" s="11">
        <v>5</v>
      </c>
      <c r="L16" s="11">
        <v>60</v>
      </c>
      <c r="M16" s="11">
        <v>1440</v>
      </c>
      <c r="N16" s="11">
        <v>15</v>
      </c>
      <c r="O16" s="11">
        <f t="shared" si="0"/>
        <v>21600</v>
      </c>
      <c r="P16" s="2">
        <f>2.78*O16</f>
        <v>60047.999999999993</v>
      </c>
      <c r="Q16" s="8" t="s">
        <v>43</v>
      </c>
    </row>
    <row r="17" spans="1:17" s="1" customFormat="1" ht="25.5" x14ac:dyDescent="0.25">
      <c r="A17" s="8" t="s">
        <v>8</v>
      </c>
      <c r="B17" s="8" t="s">
        <v>72</v>
      </c>
      <c r="C17" s="8" t="s">
        <v>27</v>
      </c>
      <c r="D17" s="9" t="s">
        <v>9</v>
      </c>
      <c r="E17" s="9" t="s">
        <v>10</v>
      </c>
      <c r="F17" s="8" t="s">
        <v>32</v>
      </c>
      <c r="G17" s="8" t="s">
        <v>33</v>
      </c>
      <c r="H17" s="8" t="s">
        <v>13</v>
      </c>
      <c r="I17" s="8" t="s">
        <v>73</v>
      </c>
      <c r="J17" s="8" t="s">
        <v>64</v>
      </c>
      <c r="K17" s="11">
        <v>5</v>
      </c>
      <c r="L17" s="11">
        <v>60</v>
      </c>
      <c r="M17" s="11">
        <v>1440</v>
      </c>
      <c r="N17" s="11">
        <v>15</v>
      </c>
      <c r="O17" s="11">
        <f t="shared" si="0"/>
        <v>21600</v>
      </c>
      <c r="P17" s="2">
        <f>2.6*O17</f>
        <v>56160</v>
      </c>
      <c r="Q17" s="8" t="s">
        <v>44</v>
      </c>
    </row>
    <row r="18" spans="1:17" s="1" customFormat="1" ht="25.5" x14ac:dyDescent="0.25">
      <c r="A18" s="8" t="s">
        <v>8</v>
      </c>
      <c r="B18" s="8" t="s">
        <v>72</v>
      </c>
      <c r="C18" s="8" t="s">
        <v>71</v>
      </c>
      <c r="D18" s="9" t="s">
        <v>9</v>
      </c>
      <c r="E18" s="9" t="s">
        <v>10</v>
      </c>
      <c r="F18" s="8" t="s">
        <v>32</v>
      </c>
      <c r="G18" s="8" t="s">
        <v>33</v>
      </c>
      <c r="H18" s="8" t="s">
        <v>13</v>
      </c>
      <c r="I18" s="8" t="s">
        <v>73</v>
      </c>
      <c r="J18" s="8" t="s">
        <v>65</v>
      </c>
      <c r="K18" s="11">
        <v>5</v>
      </c>
      <c r="L18" s="11">
        <v>60</v>
      </c>
      <c r="M18" s="11">
        <v>1440</v>
      </c>
      <c r="N18" s="11">
        <v>15</v>
      </c>
      <c r="O18" s="11">
        <f t="shared" si="0"/>
        <v>21600</v>
      </c>
      <c r="P18" s="2">
        <f>2.2*O18</f>
        <v>47520.000000000007</v>
      </c>
      <c r="Q18" s="8" t="s">
        <v>45</v>
      </c>
    </row>
    <row r="19" spans="1:17" s="1" customFormat="1" x14ac:dyDescent="0.25">
      <c r="A19" s="8" t="s">
        <v>8</v>
      </c>
      <c r="B19" s="8" t="s">
        <v>72</v>
      </c>
      <c r="C19" s="8" t="s">
        <v>28</v>
      </c>
      <c r="D19" s="9" t="s">
        <v>9</v>
      </c>
      <c r="E19" s="9" t="s">
        <v>10</v>
      </c>
      <c r="F19" s="8" t="s">
        <v>32</v>
      </c>
      <c r="G19" s="8" t="s">
        <v>33</v>
      </c>
      <c r="H19" s="8" t="s">
        <v>13</v>
      </c>
      <c r="I19" s="8" t="s">
        <v>73</v>
      </c>
      <c r="J19" s="8" t="s">
        <v>66</v>
      </c>
      <c r="K19" s="11">
        <v>5</v>
      </c>
      <c r="L19" s="11">
        <v>60</v>
      </c>
      <c r="M19" s="11">
        <v>1440</v>
      </c>
      <c r="N19" s="11">
        <v>15</v>
      </c>
      <c r="O19" s="11">
        <f t="shared" si="0"/>
        <v>21600</v>
      </c>
      <c r="P19" s="2">
        <f>2.78*O19</f>
        <v>60047.999999999993</v>
      </c>
      <c r="Q19" s="8" t="s">
        <v>46</v>
      </c>
    </row>
    <row r="20" spans="1:17" s="1" customFormat="1" ht="25.5" x14ac:dyDescent="0.25">
      <c r="A20" s="8" t="s">
        <v>8</v>
      </c>
      <c r="B20" s="8" t="s">
        <v>72</v>
      </c>
      <c r="C20" s="8" t="s">
        <v>29</v>
      </c>
      <c r="D20" s="9" t="s">
        <v>9</v>
      </c>
      <c r="E20" s="9" t="s">
        <v>10</v>
      </c>
      <c r="F20" s="8" t="s">
        <v>32</v>
      </c>
      <c r="G20" s="8" t="s">
        <v>33</v>
      </c>
      <c r="H20" s="8" t="s">
        <v>13</v>
      </c>
      <c r="I20" s="8" t="s">
        <v>73</v>
      </c>
      <c r="J20" s="8" t="s">
        <v>67</v>
      </c>
      <c r="K20" s="11">
        <v>5</v>
      </c>
      <c r="L20" s="11">
        <v>60</v>
      </c>
      <c r="M20" s="11">
        <v>1440</v>
      </c>
      <c r="N20" s="11">
        <v>15</v>
      </c>
      <c r="O20" s="11">
        <f t="shared" si="0"/>
        <v>21600</v>
      </c>
      <c r="P20" s="2">
        <f t="shared" ref="P20:P21" si="1">2.78*O20</f>
        <v>60047.999999999993</v>
      </c>
      <c r="Q20" s="8" t="s">
        <v>47</v>
      </c>
    </row>
    <row r="21" spans="1:17" s="1" customFormat="1" x14ac:dyDescent="0.25">
      <c r="A21" s="8" t="s">
        <v>8</v>
      </c>
      <c r="B21" s="8" t="s">
        <v>72</v>
      </c>
      <c r="C21" s="8" t="s">
        <v>30</v>
      </c>
      <c r="D21" s="9" t="s">
        <v>9</v>
      </c>
      <c r="E21" s="9" t="s">
        <v>10</v>
      </c>
      <c r="F21" s="8" t="s">
        <v>32</v>
      </c>
      <c r="G21" s="8" t="s">
        <v>33</v>
      </c>
      <c r="H21" s="8" t="s">
        <v>13</v>
      </c>
      <c r="I21" s="8" t="s">
        <v>73</v>
      </c>
      <c r="J21" s="8" t="s">
        <v>68</v>
      </c>
      <c r="K21" s="11">
        <v>5</v>
      </c>
      <c r="L21" s="11">
        <v>60</v>
      </c>
      <c r="M21" s="11">
        <v>1440</v>
      </c>
      <c r="N21" s="11">
        <v>15</v>
      </c>
      <c r="O21" s="11">
        <f t="shared" si="0"/>
        <v>21600</v>
      </c>
      <c r="P21" s="2">
        <f t="shared" si="1"/>
        <v>60047.999999999993</v>
      </c>
      <c r="Q21" s="8" t="s">
        <v>48</v>
      </c>
    </row>
    <row r="22" spans="1:17" s="1" customFormat="1" ht="25.5" x14ac:dyDescent="0.25">
      <c r="A22" s="8" t="s">
        <v>8</v>
      </c>
      <c r="B22" s="8" t="s">
        <v>72</v>
      </c>
      <c r="C22" s="8" t="s">
        <v>77</v>
      </c>
      <c r="D22" s="9" t="s">
        <v>9</v>
      </c>
      <c r="E22" s="9" t="s">
        <v>10</v>
      </c>
      <c r="F22" s="8" t="s">
        <v>32</v>
      </c>
      <c r="G22" s="8" t="s">
        <v>14</v>
      </c>
      <c r="H22" s="8" t="s">
        <v>13</v>
      </c>
      <c r="I22" s="8" t="s">
        <v>73</v>
      </c>
      <c r="J22" s="8" t="s">
        <v>78</v>
      </c>
      <c r="K22" s="11">
        <v>5</v>
      </c>
      <c r="L22" s="11">
        <v>60</v>
      </c>
      <c r="M22" s="11">
        <v>1440</v>
      </c>
      <c r="N22" s="11">
        <v>15</v>
      </c>
      <c r="O22" s="11">
        <f t="shared" ref="O22" si="2">N22*M22</f>
        <v>21600</v>
      </c>
      <c r="P22" s="2">
        <f>2.2*O22</f>
        <v>47520.000000000007</v>
      </c>
      <c r="Q22" s="8" t="s">
        <v>79</v>
      </c>
    </row>
    <row r="23" spans="1:17" s="1" customFormat="1" x14ac:dyDescent="0.25"/>
    <row r="24" spans="1:17" s="1" customFormat="1" x14ac:dyDescent="0.25">
      <c r="P24" s="4"/>
    </row>
    <row r="25" spans="1:17" s="1" customFormat="1" x14ac:dyDescent="0.25">
      <c r="P25" s="4"/>
    </row>
    <row r="26" spans="1:17" s="1" customFormat="1" x14ac:dyDescent="0.25">
      <c r="P26" s="4"/>
    </row>
    <row r="27" spans="1:17" s="1" customFormat="1" x14ac:dyDescent="0.25">
      <c r="P27" s="4"/>
    </row>
    <row r="28" spans="1:17" s="1" customFormat="1" x14ac:dyDescent="0.25">
      <c r="P28" s="4"/>
    </row>
    <row r="29" spans="1:17" s="1" customFormat="1" x14ac:dyDescent="0.25">
      <c r="P29" s="4"/>
    </row>
    <row r="30" spans="1:17" s="1" customFormat="1" x14ac:dyDescent="0.25">
      <c r="P30" s="4"/>
    </row>
    <row r="31" spans="1:17" s="1" customFormat="1" x14ac:dyDescent="0.25">
      <c r="P31" s="4"/>
    </row>
    <row r="32" spans="1:17" s="1" customFormat="1" x14ac:dyDescent="0.25">
      <c r="P32" s="4"/>
    </row>
    <row r="33" spans="16:16" s="1" customFormat="1" x14ac:dyDescent="0.25">
      <c r="P33" s="4"/>
    </row>
    <row r="34" spans="16:16" s="1" customFormat="1" x14ac:dyDescent="0.25">
      <c r="P34" s="4"/>
    </row>
    <row r="35" spans="16:16" s="1" customFormat="1" x14ac:dyDescent="0.25">
      <c r="P35" s="4"/>
    </row>
    <row r="36" spans="16:16" s="1" customFormat="1" x14ac:dyDescent="0.25">
      <c r="P36" s="4"/>
    </row>
  </sheetData>
  <autoFilter ref="A1:Q21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D2" r:id="rId21"/>
    <hyperlink ref="D3" r:id="rId22"/>
    <hyperlink ref="D4" r:id="rId23"/>
    <hyperlink ref="D5" r:id="rId24"/>
    <hyperlink ref="D6" r:id="rId25"/>
    <hyperlink ref="D7" r:id="rId26"/>
    <hyperlink ref="D8" r:id="rId27"/>
    <hyperlink ref="D9" r:id="rId28"/>
    <hyperlink ref="D10" r:id="rId29"/>
    <hyperlink ref="D11" r:id="rId30"/>
    <hyperlink ref="D12" r:id="rId31"/>
    <hyperlink ref="D13" r:id="rId32"/>
    <hyperlink ref="D14" r:id="rId33"/>
    <hyperlink ref="D15" r:id="rId34"/>
    <hyperlink ref="D16" r:id="rId35"/>
    <hyperlink ref="D17" r:id="rId36"/>
    <hyperlink ref="D18" r:id="rId37"/>
    <hyperlink ref="D19" r:id="rId38"/>
    <hyperlink ref="D20" r:id="rId39"/>
    <hyperlink ref="D21" r:id="rId40"/>
    <hyperlink ref="D22" r:id="rId41"/>
    <hyperlink ref="E22" r:id="rId42"/>
  </hyperlinks>
  <pageMargins left="0.7" right="0.7" top="0.75" bottom="0.75" header="0.3" footer="0.3"/>
  <pageSetup paperSize="9" orientation="portrait" r:id="rId43"/>
  <ignoredErrors>
    <ignoredError sqref="P4:P5 P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2026-02-08T13:38:26Z</dcterms:modified>
</cp:coreProperties>
</file>